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45" windowWidth="18675" windowHeight="11550"/>
  </bookViews>
  <sheets>
    <sheet name="LECTURAS" sheetId="1" r:id="rId1"/>
  </sheets>
  <calcPr calcId="144525"/>
</workbook>
</file>

<file path=xl/calcChain.xml><?xml version="1.0" encoding="utf-8"?>
<calcChain xmlns="http://schemas.openxmlformats.org/spreadsheetml/2006/main">
  <c r="O16" i="1" l="1"/>
  <c r="O15" i="1"/>
  <c r="O14" i="1"/>
  <c r="O13" i="1"/>
  <c r="O18" i="1" s="1"/>
  <c r="I20" i="1" l="1"/>
  <c r="I14" i="1"/>
  <c r="I13" i="1"/>
  <c r="I8" i="1"/>
  <c r="I7" i="1"/>
  <c r="I19" i="1"/>
  <c r="I24" i="1" l="1"/>
  <c r="I25" i="1"/>
</calcChain>
</file>

<file path=xl/sharedStrings.xml><?xml version="1.0" encoding="utf-8"?>
<sst xmlns="http://schemas.openxmlformats.org/spreadsheetml/2006/main" count="66" uniqueCount="35">
  <si>
    <t>1 Lectura</t>
  </si>
  <si>
    <t>Vertical</t>
  </si>
  <si>
    <t>Horizontal</t>
  </si>
  <si>
    <t>2 Lectura</t>
  </si>
  <si>
    <t>3 Lectura</t>
  </si>
  <si>
    <t>Primera Posicion</t>
  </si>
  <si>
    <t>Segunda Posicion</t>
  </si>
  <si>
    <t>PROMEDIO</t>
  </si>
  <si>
    <t>ERROR 1</t>
  </si>
  <si>
    <t>ERROR 3</t>
  </si>
  <si>
    <t>ERROR 2</t>
  </si>
  <si>
    <t>segundos</t>
  </si>
  <si>
    <t>°</t>
  </si>
  <si>
    <t>'</t>
  </si>
  <si>
    <t>"</t>
  </si>
  <si>
    <t>CONSTANTE DE PRISMA</t>
  </si>
  <si>
    <t>PPM</t>
  </si>
  <si>
    <t>ALTURA DE ESTACION</t>
  </si>
  <si>
    <t>ALTURA DE PRISMA</t>
  </si>
  <si>
    <t>DISTANCIA MEDIDA CON CINTA</t>
  </si>
  <si>
    <t>ERROR EN CENTIMETROS</t>
  </si>
  <si>
    <t>LECTURA CON LA ESTACION</t>
  </si>
  <si>
    <t>HORIZONTAL</t>
  </si>
  <si>
    <t>TIPO DE CINTA UTILIZADA</t>
  </si>
  <si>
    <t>ACERO NYLON</t>
  </si>
  <si>
    <t>ANGULOS</t>
  </si>
  <si>
    <t>DISTANCIA</t>
  </si>
  <si>
    <t>EQUIPO</t>
  </si>
  <si>
    <t>MARCA</t>
  </si>
  <si>
    <t>MODELO</t>
  </si>
  <si>
    <t>SERIE</t>
  </si>
  <si>
    <t>VIDEO CON INSTRUCCIONES:</t>
  </si>
  <si>
    <t>VIDEO CON RECOMENDACIONES:</t>
  </si>
  <si>
    <t>https://www.youtube.com/watch?v=CDvEkjwF5aU</t>
  </si>
  <si>
    <t>https://www.youtube.com/watch?v=yyDMHJGJcP0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</si>
</sst>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0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6"/>
      <color theme="1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02">
    <xf numFmtId="0" fontId="0" fillId="0" borderId="0" xfId="0"/>
    <xf numFmtId="0" fontId="3" fillId="0" borderId="0" xfId="0" applyFont="1" applyAlignment="1">
      <alignment horizontal="center"/>
    </xf>
    <xf numFmtId="0" fontId="3" fillId="6" borderId="2" xfId="0" applyFont="1" applyFill="1" applyBorder="1" applyAlignment="1">
      <alignment horizontal="center"/>
    </xf>
    <xf numFmtId="0" fontId="3" fillId="6" borderId="3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3" fillId="6" borderId="5" xfId="0" applyFont="1" applyFill="1" applyBorder="1" applyAlignment="1">
      <alignment horizontal="center"/>
    </xf>
    <xf numFmtId="0" fontId="3" fillId="6" borderId="0" xfId="0" applyFont="1" applyFill="1" applyBorder="1" applyAlignment="1">
      <alignment horizontal="center"/>
    </xf>
    <xf numFmtId="0" fontId="3" fillId="6" borderId="6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3" fillId="6" borderId="8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0" fontId="3" fillId="5" borderId="0" xfId="0" applyFont="1" applyFill="1" applyBorder="1" applyAlignment="1">
      <alignment horizontal="center"/>
    </xf>
    <xf numFmtId="0" fontId="3" fillId="5" borderId="6" xfId="0" applyFont="1" applyFill="1" applyBorder="1" applyAlignment="1">
      <alignment horizontal="center"/>
    </xf>
    <xf numFmtId="0" fontId="3" fillId="5" borderId="7" xfId="0" applyFont="1" applyFill="1" applyBorder="1" applyAlignment="1">
      <alignment horizontal="center"/>
    </xf>
    <xf numFmtId="0" fontId="3" fillId="5" borderId="8" xfId="0" applyFont="1" applyFill="1" applyBorder="1" applyAlignment="1">
      <alignment horizontal="center"/>
    </xf>
    <xf numFmtId="0" fontId="3" fillId="7" borderId="2" xfId="0" applyFont="1" applyFill="1" applyBorder="1" applyAlignment="1">
      <alignment horizontal="center"/>
    </xf>
    <xf numFmtId="0" fontId="3" fillId="7" borderId="3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0" fontId="3" fillId="7" borderId="0" xfId="0" applyFont="1" applyFill="1" applyBorder="1" applyAlignment="1">
      <alignment horizontal="center"/>
    </xf>
    <xf numFmtId="0" fontId="3" fillId="7" borderId="6" xfId="0" applyFont="1" applyFill="1" applyBorder="1" applyAlignment="1">
      <alignment horizontal="center"/>
    </xf>
    <xf numFmtId="0" fontId="3" fillId="7" borderId="7" xfId="0" applyFont="1" applyFill="1" applyBorder="1" applyAlignment="1">
      <alignment horizontal="center"/>
    </xf>
    <xf numFmtId="0" fontId="3" fillId="7" borderId="8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3" fillId="6" borderId="4" xfId="0" applyFont="1" applyFill="1" applyBorder="1" applyAlignment="1">
      <alignment horizontal="center"/>
    </xf>
    <xf numFmtId="0" fontId="3" fillId="6" borderId="9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3" fillId="5" borderId="9" xfId="0" applyFont="1" applyFill="1" applyBorder="1" applyAlignment="1">
      <alignment horizontal="center"/>
    </xf>
    <xf numFmtId="0" fontId="3" fillId="7" borderId="4" xfId="0" applyFont="1" applyFill="1" applyBorder="1" applyAlignment="1">
      <alignment horizontal="center"/>
    </xf>
    <xf numFmtId="0" fontId="3" fillId="7" borderId="9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8" xfId="0" applyBorder="1" applyAlignment="1">
      <alignment horizontal="center"/>
    </xf>
    <xf numFmtId="0" fontId="0" fillId="0" borderId="8" xfId="0" applyBorder="1"/>
    <xf numFmtId="165" fontId="0" fillId="0" borderId="16" xfId="0" applyNumberFormat="1" applyBorder="1" applyAlignment="1">
      <alignment horizontal="center"/>
    </xf>
    <xf numFmtId="165" fontId="0" fillId="0" borderId="18" xfId="0" applyNumberFormat="1" applyBorder="1" applyAlignment="1">
      <alignment horizontal="center"/>
    </xf>
    <xf numFmtId="0" fontId="4" fillId="5" borderId="13" xfId="0" applyFont="1" applyFill="1" applyBorder="1"/>
    <xf numFmtId="0" fontId="4" fillId="5" borderId="15" xfId="0" applyFont="1" applyFill="1" applyBorder="1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6" xfId="0" applyBorder="1"/>
    <xf numFmtId="0" fontId="0" fillId="0" borderId="5" xfId="0" applyBorder="1"/>
    <xf numFmtId="0" fontId="5" fillId="0" borderId="0" xfId="0" applyFont="1" applyBorder="1" applyAlignment="1">
      <alignment horizontal="center"/>
    </xf>
    <xf numFmtId="0" fontId="0" fillId="0" borderId="7" xfId="0" applyBorder="1"/>
    <xf numFmtId="0" fontId="1" fillId="0" borderId="14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164" fontId="1" fillId="0" borderId="16" xfId="0" applyNumberFormat="1" applyFont="1" applyBorder="1" applyAlignment="1">
      <alignment horizontal="center"/>
    </xf>
    <xf numFmtId="164" fontId="1" fillId="0" borderId="15" xfId="0" applyNumberFormat="1" applyFont="1" applyBorder="1" applyAlignment="1">
      <alignment horizontal="center"/>
    </xf>
    <xf numFmtId="164" fontId="1" fillId="0" borderId="17" xfId="0" applyNumberFormat="1" applyFont="1" applyBorder="1" applyAlignment="1">
      <alignment horizontal="center"/>
    </xf>
    <xf numFmtId="164" fontId="1" fillId="0" borderId="12" xfId="0" applyNumberFormat="1" applyFont="1" applyBorder="1" applyAlignment="1">
      <alignment horizontal="center"/>
    </xf>
    <xf numFmtId="164" fontId="1" fillId="0" borderId="20" xfId="0" applyNumberFormat="1" applyFont="1" applyBorder="1" applyAlignment="1">
      <alignment horizontal="center"/>
    </xf>
    <xf numFmtId="0" fontId="4" fillId="5" borderId="24" xfId="0" applyFont="1" applyFill="1" applyBorder="1"/>
    <xf numFmtId="164" fontId="1" fillId="0" borderId="25" xfId="0" applyNumberFormat="1" applyFont="1" applyBorder="1" applyAlignment="1">
      <alignment horizontal="center"/>
    </xf>
    <xf numFmtId="0" fontId="1" fillId="0" borderId="12" xfId="0" applyFont="1" applyBorder="1" applyAlignment="1">
      <alignment horizontal="left"/>
    </xf>
    <xf numFmtId="0" fontId="0" fillId="0" borderId="12" xfId="0" applyBorder="1"/>
    <xf numFmtId="165" fontId="6" fillId="8" borderId="9" xfId="0" applyNumberFormat="1" applyFont="1" applyFill="1" applyBorder="1" applyAlignment="1">
      <alignment horizontal="center"/>
    </xf>
    <xf numFmtId="1" fontId="6" fillId="4" borderId="4" xfId="0" applyNumberFormat="1" applyFont="1" applyFill="1" applyBorder="1" applyAlignment="1">
      <alignment horizontal="center"/>
    </xf>
    <xf numFmtId="1" fontId="6" fillId="4" borderId="9" xfId="0" applyNumberFormat="1" applyFont="1" applyFill="1" applyBorder="1" applyAlignment="1">
      <alignment horizontal="center"/>
    </xf>
    <xf numFmtId="0" fontId="4" fillId="9" borderId="13" xfId="0" applyFont="1" applyFill="1" applyBorder="1" applyAlignment="1">
      <alignment horizontal="center"/>
    </xf>
    <xf numFmtId="0" fontId="4" fillId="9" borderId="3" xfId="0" applyFont="1" applyFill="1" applyBorder="1" applyAlignment="1">
      <alignment horizontal="center"/>
    </xf>
    <xf numFmtId="0" fontId="4" fillId="9" borderId="19" xfId="0" applyFont="1" applyFill="1" applyBorder="1" applyAlignment="1">
      <alignment horizontal="center"/>
    </xf>
    <xf numFmtId="0" fontId="4" fillId="9" borderId="14" xfId="0" applyFont="1" applyFill="1" applyBorder="1" applyAlignment="1">
      <alignment horizontal="left"/>
    </xf>
    <xf numFmtId="0" fontId="3" fillId="11" borderId="17" xfId="0" applyFont="1" applyFill="1" applyBorder="1" applyAlignment="1">
      <alignment horizontal="center"/>
    </xf>
    <xf numFmtId="0" fontId="3" fillId="11" borderId="20" xfId="0" applyFont="1" applyFill="1" applyBorder="1" applyAlignment="1">
      <alignment horizontal="center"/>
    </xf>
    <xf numFmtId="0" fontId="3" fillId="11" borderId="18" xfId="0" applyFont="1" applyFill="1" applyBorder="1" applyAlignment="1">
      <alignment horizontal="center"/>
    </xf>
    <xf numFmtId="0" fontId="3" fillId="11" borderId="26" xfId="0" applyFont="1" applyFill="1" applyBorder="1" applyAlignment="1">
      <alignment horizontal="center"/>
    </xf>
    <xf numFmtId="0" fontId="3" fillId="11" borderId="27" xfId="0" applyFont="1" applyFill="1" applyBorder="1" applyAlignment="1">
      <alignment horizontal="center"/>
    </xf>
    <xf numFmtId="0" fontId="3" fillId="11" borderId="28" xfId="0" applyFont="1" applyFill="1" applyBorder="1" applyAlignment="1">
      <alignment horizontal="center"/>
    </xf>
    <xf numFmtId="0" fontId="2" fillId="9" borderId="21" xfId="0" applyFont="1" applyFill="1" applyBorder="1" applyAlignment="1">
      <alignment horizontal="center"/>
    </xf>
    <xf numFmtId="0" fontId="2" fillId="9" borderId="22" xfId="0" applyFont="1" applyFill="1" applyBorder="1" applyAlignment="1">
      <alignment horizontal="center"/>
    </xf>
    <xf numFmtId="0" fontId="2" fillId="9" borderId="23" xfId="0" applyFont="1" applyFill="1" applyBorder="1" applyAlignment="1">
      <alignment horizontal="center"/>
    </xf>
    <xf numFmtId="0" fontId="2" fillId="10" borderId="21" xfId="0" applyFont="1" applyFill="1" applyBorder="1" applyAlignment="1">
      <alignment horizontal="center"/>
    </xf>
    <xf numFmtId="0" fontId="2" fillId="10" borderId="22" xfId="0" applyFont="1" applyFill="1" applyBorder="1" applyAlignment="1">
      <alignment horizontal="center"/>
    </xf>
    <xf numFmtId="0" fontId="2" fillId="10" borderId="23" xfId="0" applyFont="1" applyFill="1" applyBorder="1" applyAlignment="1">
      <alignment horizontal="center"/>
    </xf>
    <xf numFmtId="0" fontId="2" fillId="12" borderId="21" xfId="0" applyFont="1" applyFill="1" applyBorder="1" applyAlignment="1">
      <alignment horizontal="center"/>
    </xf>
    <xf numFmtId="0" fontId="2" fillId="12" borderId="22" xfId="0" applyFont="1" applyFill="1" applyBorder="1" applyAlignment="1">
      <alignment horizontal="center"/>
    </xf>
    <xf numFmtId="0" fontId="2" fillId="12" borderId="23" xfId="0" applyFont="1" applyFill="1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9" fillId="0" borderId="21" xfId="1" applyFont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youtube.com/watch?v=yyDMHJGJcP0" TargetMode="External"/><Relationship Id="rId1" Type="http://schemas.openxmlformats.org/officeDocument/2006/relationships/hyperlink" Target="https://www.youtube.com/watch?v=CDvEkjwF5a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8"/>
  <sheetViews>
    <sheetView tabSelected="1" workbookViewId="0">
      <selection activeCell="B2" sqref="B2:I2"/>
    </sheetView>
  </sheetViews>
  <sheetFormatPr baseColWidth="10" defaultRowHeight="15.75" x14ac:dyDescent="0.25"/>
  <cols>
    <col min="1" max="1" width="1.7109375" style="1" customWidth="1"/>
    <col min="2" max="2" width="18.28515625" style="1" customWidth="1"/>
    <col min="3" max="3" width="11.42578125" style="1"/>
    <col min="4" max="5" width="4.28515625" style="1" customWidth="1"/>
    <col min="6" max="6" width="3.85546875" style="1" customWidth="1"/>
    <col min="7" max="7" width="2.28515625" style="1" customWidth="1"/>
    <col min="8" max="8" width="16.7109375" style="1" customWidth="1"/>
    <col min="9" max="9" width="15.140625" style="1" customWidth="1"/>
    <col min="10" max="10" width="3.7109375" style="1" customWidth="1"/>
    <col min="11" max="11" width="30.85546875" style="1" customWidth="1"/>
    <col min="12" max="12" width="8.28515625" style="1" customWidth="1"/>
    <col min="13" max="13" width="19.7109375" style="1" customWidth="1"/>
    <col min="14" max="14" width="7.140625" style="1" customWidth="1"/>
    <col min="15" max="15" width="22.42578125" style="1" customWidth="1"/>
    <col min="16" max="16" width="3.7109375" style="1" customWidth="1"/>
    <col min="17" max="16384" width="11.42578125" style="1"/>
  </cols>
  <sheetData>
    <row r="1" spans="2:15" ht="9.75" customHeight="1" thickBot="1" x14ac:dyDescent="0.3"/>
    <row r="2" spans="2:15" ht="19.5" thickBot="1" x14ac:dyDescent="0.35">
      <c r="B2" s="89" t="s">
        <v>25</v>
      </c>
      <c r="C2" s="90"/>
      <c r="D2" s="90"/>
      <c r="E2" s="90"/>
      <c r="F2" s="90"/>
      <c r="G2" s="90"/>
      <c r="H2" s="90"/>
      <c r="I2" s="91"/>
      <c r="K2" s="92" t="s">
        <v>26</v>
      </c>
      <c r="L2" s="93"/>
      <c r="M2" s="93"/>
      <c r="N2" s="93"/>
      <c r="O2" s="94"/>
    </row>
    <row r="3" spans="2:15" ht="6.75" customHeight="1" thickBot="1" x14ac:dyDescent="0.3"/>
    <row r="4" spans="2:15" ht="16.5" thickBot="1" x14ac:dyDescent="0.3">
      <c r="B4" s="38" t="s">
        <v>0</v>
      </c>
      <c r="C4" s="52"/>
      <c r="D4" s="52" t="s">
        <v>12</v>
      </c>
      <c r="E4" s="52" t="s">
        <v>13</v>
      </c>
      <c r="F4" s="52" t="s">
        <v>14</v>
      </c>
      <c r="G4" s="52"/>
      <c r="H4" s="52"/>
      <c r="I4" s="53"/>
      <c r="K4" s="50" t="s">
        <v>15</v>
      </c>
      <c r="L4" s="65">
        <v>-30</v>
      </c>
      <c r="M4" s="59"/>
      <c r="N4" s="59"/>
      <c r="O4" s="60"/>
    </row>
    <row r="5" spans="2:15" ht="16.5" thickBot="1" x14ac:dyDescent="0.3">
      <c r="B5" s="2" t="s">
        <v>5</v>
      </c>
      <c r="C5" s="3" t="s">
        <v>1</v>
      </c>
      <c r="D5" s="4">
        <v>79</v>
      </c>
      <c r="E5" s="4">
        <v>49</v>
      </c>
      <c r="F5" s="5">
        <v>13</v>
      </c>
      <c r="G5" s="54"/>
      <c r="H5" s="54"/>
      <c r="I5" s="55"/>
      <c r="K5" s="51" t="s">
        <v>16</v>
      </c>
      <c r="L5" s="66">
        <v>0</v>
      </c>
      <c r="M5" s="45"/>
      <c r="N5" s="45"/>
      <c r="O5" s="61"/>
    </row>
    <row r="6" spans="2:15" x14ac:dyDescent="0.25">
      <c r="B6" s="6"/>
      <c r="C6" s="7" t="s">
        <v>2</v>
      </c>
      <c r="D6" s="7">
        <v>0</v>
      </c>
      <c r="E6" s="7">
        <v>0</v>
      </c>
      <c r="F6" s="8">
        <v>0</v>
      </c>
      <c r="G6" s="54"/>
      <c r="H6" s="2" t="s">
        <v>8</v>
      </c>
      <c r="I6" s="32" t="s">
        <v>11</v>
      </c>
      <c r="K6" s="51" t="s">
        <v>17</v>
      </c>
      <c r="L6" s="67">
        <v>1.6519999999999999</v>
      </c>
      <c r="M6" s="45"/>
      <c r="N6" s="45"/>
      <c r="O6" s="61"/>
    </row>
    <row r="7" spans="2:15" x14ac:dyDescent="0.25">
      <c r="B7" s="6" t="s">
        <v>6</v>
      </c>
      <c r="C7" s="7" t="s">
        <v>1</v>
      </c>
      <c r="D7" s="9">
        <v>280</v>
      </c>
      <c r="E7" s="9">
        <v>10</v>
      </c>
      <c r="F7" s="10">
        <v>9</v>
      </c>
      <c r="G7" s="54"/>
      <c r="H7" s="6" t="s">
        <v>1</v>
      </c>
      <c r="I7" s="8">
        <f>F5+60*(E5+60*D5)+F7+60*(E7+60*D7)-(360*60*60)</f>
        <v>-38</v>
      </c>
      <c r="K7" s="72" t="s">
        <v>18</v>
      </c>
      <c r="L7" s="73">
        <v>1.831</v>
      </c>
      <c r="M7" s="45"/>
      <c r="N7" s="45"/>
      <c r="O7" s="61"/>
    </row>
    <row r="8" spans="2:15" ht="16.5" thickBot="1" x14ac:dyDescent="0.3">
      <c r="B8" s="11"/>
      <c r="C8" s="12" t="s">
        <v>2</v>
      </c>
      <c r="D8" s="13">
        <v>179</v>
      </c>
      <c r="E8" s="13">
        <v>59</v>
      </c>
      <c r="F8" s="14">
        <v>52</v>
      </c>
      <c r="G8" s="54"/>
      <c r="H8" s="11" t="s">
        <v>2</v>
      </c>
      <c r="I8" s="33">
        <f>F6+60*(E6+60*D6)+F8+60*(E8+60*D8)-(180*60*60)</f>
        <v>-8</v>
      </c>
      <c r="K8" s="51" t="s">
        <v>23</v>
      </c>
      <c r="L8" s="74" t="s">
        <v>24</v>
      </c>
      <c r="M8" s="75"/>
      <c r="N8" s="45"/>
      <c r="O8" s="61"/>
    </row>
    <row r="9" spans="2:15" ht="16.5" thickBot="1" x14ac:dyDescent="0.3">
      <c r="B9" s="56"/>
      <c r="C9" s="54"/>
      <c r="D9" s="54"/>
      <c r="E9" s="54"/>
      <c r="F9" s="54"/>
      <c r="G9" s="54"/>
      <c r="H9" s="54"/>
      <c r="I9" s="55"/>
      <c r="K9" s="62"/>
      <c r="L9" s="44"/>
      <c r="M9" s="45"/>
      <c r="N9" s="45"/>
      <c r="O9" s="61"/>
    </row>
    <row r="10" spans="2:15" ht="16.5" thickBot="1" x14ac:dyDescent="0.3">
      <c r="B10" s="39" t="s">
        <v>3</v>
      </c>
      <c r="C10" s="54"/>
      <c r="D10" s="54" t="s">
        <v>12</v>
      </c>
      <c r="E10" s="54" t="s">
        <v>13</v>
      </c>
      <c r="F10" s="54" t="s">
        <v>14</v>
      </c>
      <c r="G10" s="54"/>
      <c r="H10" s="54"/>
      <c r="I10" s="55"/>
      <c r="K10" s="62"/>
      <c r="L10" s="44"/>
      <c r="M10" s="45"/>
      <c r="N10" s="45"/>
      <c r="O10" s="61"/>
    </row>
    <row r="11" spans="2:15" ht="16.5" thickBot="1" x14ac:dyDescent="0.3">
      <c r="B11" s="15" t="s">
        <v>5</v>
      </c>
      <c r="C11" s="16" t="s">
        <v>1</v>
      </c>
      <c r="D11" s="17">
        <v>77</v>
      </c>
      <c r="E11" s="17">
        <v>16</v>
      </c>
      <c r="F11" s="18">
        <v>48</v>
      </c>
      <c r="G11" s="54"/>
      <c r="H11" s="54"/>
      <c r="I11" s="55"/>
      <c r="K11" s="62"/>
      <c r="L11" s="44"/>
      <c r="M11" s="63" t="s">
        <v>22</v>
      </c>
      <c r="N11" s="45"/>
      <c r="O11" s="61"/>
    </row>
    <row r="12" spans="2:15" x14ac:dyDescent="0.25">
      <c r="B12" s="19"/>
      <c r="C12" s="20" t="s">
        <v>2</v>
      </c>
      <c r="D12" s="20">
        <v>0</v>
      </c>
      <c r="E12" s="20">
        <v>0</v>
      </c>
      <c r="F12" s="21">
        <v>0</v>
      </c>
      <c r="G12" s="54"/>
      <c r="H12" s="15" t="s">
        <v>10</v>
      </c>
      <c r="I12" s="34" t="s">
        <v>11</v>
      </c>
      <c r="K12" s="79" t="s">
        <v>19</v>
      </c>
      <c r="L12" s="80"/>
      <c r="M12" s="81" t="s">
        <v>21</v>
      </c>
      <c r="N12" s="80"/>
      <c r="O12" s="82" t="s">
        <v>20</v>
      </c>
    </row>
    <row r="13" spans="2:15" x14ac:dyDescent="0.25">
      <c r="B13" s="19" t="s">
        <v>6</v>
      </c>
      <c r="C13" s="20" t="s">
        <v>1</v>
      </c>
      <c r="D13" s="9">
        <v>282</v>
      </c>
      <c r="E13" s="9">
        <v>42</v>
      </c>
      <c r="F13" s="10">
        <v>37</v>
      </c>
      <c r="G13" s="54"/>
      <c r="H13" s="19" t="s">
        <v>1</v>
      </c>
      <c r="I13" s="21">
        <f>F11+60*(E11+60*D11)+F13+60*(E13+60*D13)-(360*60*60)</f>
        <v>-35</v>
      </c>
      <c r="K13" s="68">
        <v>5</v>
      </c>
      <c r="L13" s="44"/>
      <c r="M13" s="70">
        <v>5.0019999999999998</v>
      </c>
      <c r="N13" s="45"/>
      <c r="O13" s="48">
        <f>(M13-K13)*100</f>
        <v>0.19999999999997797</v>
      </c>
    </row>
    <row r="14" spans="2:15" ht="16.5" thickBot="1" x14ac:dyDescent="0.3">
      <c r="B14" s="22"/>
      <c r="C14" s="23" t="s">
        <v>2</v>
      </c>
      <c r="D14" s="13">
        <v>179</v>
      </c>
      <c r="E14" s="13">
        <v>59</v>
      </c>
      <c r="F14" s="14">
        <v>48</v>
      </c>
      <c r="G14" s="54"/>
      <c r="H14" s="22" t="s">
        <v>2</v>
      </c>
      <c r="I14" s="35">
        <f>F12+60*(E12+60*D12)+F14+60*(E14+60*D14)-(180*60*60)</f>
        <v>-12</v>
      </c>
      <c r="K14" s="68">
        <v>10</v>
      </c>
      <c r="L14" s="44"/>
      <c r="M14" s="70">
        <v>10.000999999999999</v>
      </c>
      <c r="N14" s="45"/>
      <c r="O14" s="48">
        <f t="shared" ref="O14:O16" si="0">(M14-K14)*100</f>
        <v>9.9999999999944578E-2</v>
      </c>
    </row>
    <row r="15" spans="2:15" ht="16.5" thickBot="1" x14ac:dyDescent="0.3">
      <c r="B15" s="56"/>
      <c r="C15" s="54"/>
      <c r="D15" s="54"/>
      <c r="E15" s="54"/>
      <c r="F15" s="54"/>
      <c r="G15" s="54"/>
      <c r="H15" s="54"/>
      <c r="I15" s="55"/>
      <c r="K15" s="68">
        <v>15</v>
      </c>
      <c r="L15" s="44"/>
      <c r="M15" s="70">
        <v>15</v>
      </c>
      <c r="N15" s="45"/>
      <c r="O15" s="48">
        <f t="shared" si="0"/>
        <v>0</v>
      </c>
    </row>
    <row r="16" spans="2:15" ht="16.5" thickBot="1" x14ac:dyDescent="0.3">
      <c r="B16" s="40" t="s">
        <v>4</v>
      </c>
      <c r="C16" s="54"/>
      <c r="D16" s="54" t="s">
        <v>12</v>
      </c>
      <c r="E16" s="54" t="s">
        <v>13</v>
      </c>
      <c r="F16" s="54" t="s">
        <v>14</v>
      </c>
      <c r="G16" s="54"/>
      <c r="H16" s="54"/>
      <c r="I16" s="55"/>
      <c r="K16" s="69">
        <v>20</v>
      </c>
      <c r="L16" s="46"/>
      <c r="M16" s="71">
        <v>19.997</v>
      </c>
      <c r="N16" s="47"/>
      <c r="O16" s="49">
        <f t="shared" si="0"/>
        <v>-0.30000000000001137</v>
      </c>
    </row>
    <row r="17" spans="2:15" ht="16.5" thickBot="1" x14ac:dyDescent="0.3">
      <c r="B17" s="24" t="s">
        <v>5</v>
      </c>
      <c r="C17" s="25" t="s">
        <v>1</v>
      </c>
      <c r="D17" s="4">
        <v>85</v>
      </c>
      <c r="E17" s="4">
        <v>49</v>
      </c>
      <c r="F17" s="5">
        <v>50</v>
      </c>
      <c r="G17" s="54"/>
      <c r="H17" s="54"/>
      <c r="I17" s="55"/>
      <c r="K17" s="62"/>
      <c r="L17" s="44"/>
      <c r="M17" s="45"/>
      <c r="N17" s="45"/>
      <c r="O17" s="61"/>
    </row>
    <row r="18" spans="2:15" ht="20.25" thickBot="1" x14ac:dyDescent="0.35">
      <c r="B18" s="26"/>
      <c r="C18" s="27" t="s">
        <v>2</v>
      </c>
      <c r="D18" s="27">
        <v>0</v>
      </c>
      <c r="E18" s="27">
        <v>0</v>
      </c>
      <c r="F18" s="28">
        <v>0</v>
      </c>
      <c r="G18" s="54"/>
      <c r="H18" s="24" t="s">
        <v>9</v>
      </c>
      <c r="I18" s="36" t="s">
        <v>11</v>
      </c>
      <c r="K18" s="64"/>
      <c r="L18" s="46"/>
      <c r="M18" s="47"/>
      <c r="N18" s="47"/>
      <c r="O18" s="76">
        <f>AVERAGE(O13:O16)</f>
        <v>-2.2204460492503131E-14</v>
      </c>
    </row>
    <row r="19" spans="2:15" x14ac:dyDescent="0.25">
      <c r="B19" s="26" t="s">
        <v>6</v>
      </c>
      <c r="C19" s="27" t="s">
        <v>1</v>
      </c>
      <c r="D19" s="9">
        <v>274</v>
      </c>
      <c r="E19" s="9">
        <v>9</v>
      </c>
      <c r="F19" s="10">
        <v>35</v>
      </c>
      <c r="G19" s="54"/>
      <c r="H19" s="26" t="s">
        <v>1</v>
      </c>
      <c r="I19" s="28">
        <f>F17+60*(E17+60*D17)+F19+60*(E19+60*D19)-(360*60*60)</f>
        <v>-35</v>
      </c>
    </row>
    <row r="20" spans="2:15" ht="16.5" thickBot="1" x14ac:dyDescent="0.3">
      <c r="B20" s="29"/>
      <c r="C20" s="30" t="s">
        <v>2</v>
      </c>
      <c r="D20" s="13">
        <v>179</v>
      </c>
      <c r="E20" s="13">
        <v>59</v>
      </c>
      <c r="F20" s="14">
        <v>57</v>
      </c>
      <c r="G20" s="54"/>
      <c r="H20" s="29" t="s">
        <v>2</v>
      </c>
      <c r="I20" s="37">
        <f>F18+60*(E18+60*D18)+F20+60*(E20+60*D20)-(180*60*60)</f>
        <v>-3</v>
      </c>
    </row>
    <row r="21" spans="2:15" ht="19.5" thickBot="1" x14ac:dyDescent="0.35">
      <c r="B21" s="56"/>
      <c r="C21" s="54"/>
      <c r="D21" s="54"/>
      <c r="E21" s="54"/>
      <c r="F21" s="54"/>
      <c r="G21" s="54"/>
      <c r="H21" s="54"/>
      <c r="I21" s="55"/>
      <c r="K21" s="95" t="s">
        <v>27</v>
      </c>
      <c r="L21" s="96"/>
      <c r="M21" s="96"/>
      <c r="N21" s="96"/>
      <c r="O21" s="97"/>
    </row>
    <row r="22" spans="2:15" ht="16.5" thickBot="1" x14ac:dyDescent="0.3">
      <c r="B22" s="56"/>
      <c r="C22" s="54"/>
      <c r="D22" s="54"/>
      <c r="E22" s="54"/>
      <c r="F22" s="54"/>
      <c r="G22" s="54"/>
      <c r="H22" s="54"/>
      <c r="I22" s="55"/>
      <c r="K22" s="86" t="s">
        <v>28</v>
      </c>
      <c r="L22" s="54"/>
      <c r="M22" s="87" t="s">
        <v>29</v>
      </c>
      <c r="N22" s="54"/>
      <c r="O22" s="88" t="s">
        <v>30</v>
      </c>
    </row>
    <row r="23" spans="2:15" ht="19.5" thickBot="1" x14ac:dyDescent="0.35">
      <c r="B23" s="56"/>
      <c r="C23" s="54"/>
      <c r="D23" s="54"/>
      <c r="E23" s="54"/>
      <c r="F23" s="54"/>
      <c r="G23" s="54"/>
      <c r="H23" s="43" t="s">
        <v>7</v>
      </c>
      <c r="I23" s="31" t="s">
        <v>11</v>
      </c>
      <c r="K23" s="83"/>
      <c r="L23" s="58"/>
      <c r="M23" s="84"/>
      <c r="N23" s="58"/>
      <c r="O23" s="85"/>
    </row>
    <row r="24" spans="2:15" ht="19.5" x14ac:dyDescent="0.3">
      <c r="B24" s="56"/>
      <c r="C24" s="54"/>
      <c r="D24" s="54"/>
      <c r="E24" s="54"/>
      <c r="F24" s="54"/>
      <c r="G24" s="54"/>
      <c r="H24" s="41" t="s">
        <v>1</v>
      </c>
      <c r="I24" s="77">
        <f>(I7+I13+I19)/3</f>
        <v>-36</v>
      </c>
    </row>
    <row r="25" spans="2:15" ht="20.25" thickBot="1" x14ac:dyDescent="0.35">
      <c r="B25" s="57"/>
      <c r="C25" s="58"/>
      <c r="D25" s="58"/>
      <c r="E25" s="58"/>
      <c r="F25" s="58"/>
      <c r="G25" s="58"/>
      <c r="H25" s="42" t="s">
        <v>2</v>
      </c>
      <c r="I25" s="78">
        <f>(I8+I14+I20)/3</f>
        <v>-7.666666666666667</v>
      </c>
    </row>
    <row r="26" spans="2:15" ht="16.5" thickBot="1" x14ac:dyDescent="0.3"/>
    <row r="27" spans="2:15" ht="21.75" thickBot="1" x14ac:dyDescent="0.4">
      <c r="B27" s="98" t="s">
        <v>31</v>
      </c>
      <c r="C27" s="99"/>
      <c r="D27" s="99"/>
      <c r="E27" s="99"/>
      <c r="F27" s="99"/>
      <c r="G27" s="99"/>
      <c r="H27" s="99"/>
      <c r="I27" s="100"/>
      <c r="K27" s="98" t="s">
        <v>32</v>
      </c>
      <c r="L27" s="99"/>
      <c r="M27" s="99"/>
      <c r="N27" s="99"/>
      <c r="O27" s="100"/>
    </row>
    <row r="28" spans="2:15" ht="21.75" thickBot="1" x14ac:dyDescent="0.4">
      <c r="B28" s="101" t="s">
        <v>33</v>
      </c>
      <c r="C28" s="99"/>
      <c r="D28" s="99"/>
      <c r="E28" s="99"/>
      <c r="F28" s="99"/>
      <c r="G28" s="99"/>
      <c r="H28" s="99"/>
      <c r="I28" s="100"/>
      <c r="K28" s="101" t="s">
        <v>34</v>
      </c>
      <c r="L28" s="99"/>
      <c r="M28" s="99"/>
      <c r="N28" s="99"/>
      <c r="O28" s="100"/>
    </row>
  </sheetData>
  <mergeCells count="7">
    <mergeCell ref="B2:I2"/>
    <mergeCell ref="K2:O2"/>
    <mergeCell ref="K21:O21"/>
    <mergeCell ref="B28:I28"/>
    <mergeCell ref="K28:O28"/>
    <mergeCell ref="B27:I27"/>
    <mergeCell ref="K27:O27"/>
  </mergeCells>
  <hyperlinks>
    <hyperlink ref="B28" r:id="rId1"/>
    <hyperlink ref="K28" r:id="rId2"/>
  </hyperlinks>
  <pageMargins left="0.7" right="0.7" top="0.75" bottom="0.75" header="0.3" footer="0.3"/>
  <pageSetup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LECTURAS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2015-12-01T18:33:05Z</dcterms:created>
  <dcterms:modified xsi:type="dcterms:W3CDTF">2017-05-10T17:27:13Z</dcterms:modified>
</cp:coreProperties>
</file>